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orkingDocuments\Final\20-0837 LRR Amendments\"/>
    </mc:Choice>
  </mc:AlternateContent>
  <xr:revisionPtr revIDLastSave="0" documentId="13_ncr:1_{BBEAE7C0-18E7-4674-A0BB-61F1B212F353}" xr6:coauthVersionLast="44" xr6:coauthVersionMax="44" xr10:uidLastSave="{00000000-0000-0000-0000-000000000000}"/>
  <workbookProtection workbookAlgorithmName="SHA-512" workbookHashValue="n1nOnJ6YY5wEOvcOpwhj5O3aqcRPHCUubLPCIiFEPu5UoO1lQ6o3JfUcYo6SlPZqdGeMyOgXQ+2uSFwEH+ylCw==" workbookSaltValue="pa0nEg6f/FUie759UZEb9Q==" workbookSpinCount="100000" lockStructure="1"/>
  <bookViews>
    <workbookView xWindow="-110" yWindow="-110" windowWidth="19420" windowHeight="10420" tabRatio="591" xr2:uid="{4AE6C6CD-3970-44F5-831A-095273D7783F}"/>
  </bookViews>
  <sheets>
    <sheet name="Cover Page" sheetId="9" r:id="rId1"/>
    <sheet name="LAReturn" sheetId="10" r:id="rId2"/>
    <sheet name="Upload link" sheetId="11" r:id="rId3"/>
    <sheet name="Sheet1" sheetId="12" r:id="rId4"/>
    <sheet name="Sheet2" sheetId="13" r:id="rId5"/>
    <sheet name="Sheet3" sheetId="14" r:id="rId6"/>
    <sheet name="Sheet4" sheetId="15" r:id="rId7"/>
    <sheet name="Sheet5" sheetId="16" r:id="rId8"/>
    <sheet name="Sheet6" sheetId="17" r:id="rId9"/>
    <sheet name="Sheet7" sheetId="18" r:id="rId10"/>
    <sheet name="Sheet8" sheetId="19" r:id="rId11"/>
    <sheet name="Sheet9" sheetId="20" r:id="rId12"/>
    <sheet name="Sheet10" sheetId="21" r:id="rId13"/>
  </sheets>
  <definedNames>
    <definedName name="_xlnm.Print_Area" localSheetId="1">LAReturn!$B$1:$F$60</definedName>
    <definedName name="_xlnm.Print_Titles" localSheetId="1">LAReturn!$1:$7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1" l="1"/>
  <c r="B38" i="11"/>
  <c r="B39" i="11"/>
  <c r="B27" i="11"/>
  <c r="B26" i="11"/>
  <c r="B25" i="11"/>
  <c r="B13" i="11"/>
  <c r="B14" i="11"/>
  <c r="B15" i="11"/>
  <c r="B4" i="11" l="1"/>
  <c r="B5" i="11"/>
  <c r="B6" i="11"/>
  <c r="B9" i="11"/>
  <c r="B10" i="11"/>
  <c r="B11" i="11"/>
  <c r="B21" i="11"/>
  <c r="B22" i="11"/>
  <c r="B23" i="11"/>
  <c r="B33" i="11"/>
  <c r="B34" i="11"/>
  <c r="B35" i="11"/>
  <c r="B49" i="11"/>
  <c r="B50" i="11"/>
  <c r="B51" i="11"/>
  <c r="D59" i="10" l="1"/>
  <c r="F44" i="10"/>
  <c r="B42" i="11" s="1"/>
  <c r="F45" i="10"/>
  <c r="B43" i="11" s="1"/>
  <c r="F43" i="10"/>
  <c r="B41" i="11" s="1"/>
  <c r="E46" i="10"/>
  <c r="B40" i="11" s="1"/>
  <c r="D46" i="10"/>
  <c r="B36" i="11" s="1"/>
  <c r="F38" i="10"/>
  <c r="B30" i="11" s="1"/>
  <c r="F39" i="10"/>
  <c r="B31" i="11" s="1"/>
  <c r="F37" i="10"/>
  <c r="B29" i="11" s="1"/>
  <c r="E40" i="10"/>
  <c r="B28" i="11" s="1"/>
  <c r="D40" i="10"/>
  <c r="B24" i="11" s="1"/>
  <c r="F32" i="10"/>
  <c r="B18" i="11" s="1"/>
  <c r="F33" i="10"/>
  <c r="B19" i="11" s="1"/>
  <c r="F31" i="10"/>
  <c r="B17" i="11" s="1"/>
  <c r="E34" i="10"/>
  <c r="B16" i="11" s="1"/>
  <c r="D34" i="10"/>
  <c r="D24" i="10"/>
  <c r="B7" i="11" s="1"/>
  <c r="D48" i="10" l="1"/>
  <c r="B45" i="11" s="1"/>
  <c r="B12" i="11"/>
  <c r="D26" i="10"/>
  <c r="B8" i="11" s="1"/>
  <c r="B52" i="11"/>
  <c r="E48" i="10"/>
  <c r="B46" i="11" s="1"/>
  <c r="F46" i="10"/>
  <c r="B44" i="11" s="1"/>
  <c r="F40" i="10"/>
  <c r="B32" i="11" s="1"/>
  <c r="F34" i="10"/>
  <c r="B20" i="11" s="1"/>
  <c r="D12" i="10"/>
  <c r="B2" i="11" s="1"/>
  <c r="D50" i="10" l="1"/>
  <c r="F48" i="10"/>
  <c r="B47" i="11" s="1"/>
  <c r="D11" i="10" l="1"/>
  <c r="B48" i="11"/>
  <c r="B1" i="11" l="1"/>
  <c r="E14" i="10"/>
  <c r="B3" i="11" s="1"/>
</calcChain>
</file>

<file path=xl/sharedStrings.xml><?xml version="1.0" encoding="utf-8"?>
<sst xmlns="http://schemas.openxmlformats.org/spreadsheetml/2006/main" count="133" uniqueCount="129">
  <si>
    <t>Date:</t>
  </si>
  <si>
    <t>$</t>
  </si>
  <si>
    <t>%</t>
  </si>
  <si>
    <t>Liquidity Available</t>
  </si>
  <si>
    <t>Total Liquidity Available</t>
  </si>
  <si>
    <t>Deposits</t>
  </si>
  <si>
    <t>Borrowings</t>
  </si>
  <si>
    <t>Section 5000</t>
  </si>
  <si>
    <t>Section 5010</t>
  </si>
  <si>
    <t>Section 5020</t>
  </si>
  <si>
    <t>Notes:</t>
  </si>
  <si>
    <t>BCFSA</t>
  </si>
  <si>
    <t>Deposit and Other Debt Liabilities</t>
  </si>
  <si>
    <t>Total Deposit and Other Debt Liabilities</t>
  </si>
  <si>
    <t>Canada Mortgage Bonds (CMB)</t>
  </si>
  <si>
    <t>Liquidity Adequacy Ratio</t>
  </si>
  <si>
    <t>Unencumbered $</t>
  </si>
  <si>
    <t>Encumbered $</t>
  </si>
  <si>
    <t>Total $</t>
  </si>
  <si>
    <t>Total Level 1 Assets</t>
  </si>
  <si>
    <t>Total Level 2A Assets</t>
  </si>
  <si>
    <t>Total Level 2B Assets</t>
  </si>
  <si>
    <t>National Housing Act Mortgage Backed Securities (NHA MBS)</t>
  </si>
  <si>
    <t>Corporate Debt Securities [Rated AA- or higher]</t>
  </si>
  <si>
    <t>Covered Bonds [Rated AA- or higher]</t>
  </si>
  <si>
    <t>Residential Mortgage Backed Securities (RMBS) [Rated AA or higher]</t>
  </si>
  <si>
    <t>Corporate Debt Securities [Rated between A+ and BBB-]</t>
  </si>
  <si>
    <t>Corporate (Non-Financial) Common Equity Shares</t>
  </si>
  <si>
    <t>2800-555 West Hastings Street</t>
  </si>
  <si>
    <r>
      <t>Telephone:</t>
    </r>
    <r>
      <rPr>
        <sz val="10"/>
        <color rgb="FF595959"/>
        <rFont val="Calibri"/>
        <family val="2"/>
        <scheme val="minor"/>
      </rPr>
      <t xml:space="preserve"> (604) 660-3555</t>
    </r>
  </si>
  <si>
    <t>Vancouver, BC</t>
  </si>
  <si>
    <r>
      <t>Facsimile:</t>
    </r>
    <r>
      <rPr>
        <sz val="10"/>
        <color rgb="FF595959"/>
        <rFont val="Calibri"/>
        <family val="2"/>
        <scheme val="minor"/>
      </rPr>
      <t xml:space="preserve"> (604) 660-3365</t>
    </r>
  </si>
  <si>
    <t>V6B 4N6</t>
  </si>
  <si>
    <t>www.bcfsa.ca</t>
  </si>
  <si>
    <t>Liquidity Adequacy Return</t>
  </si>
  <si>
    <t>Securities from Sovereigns [Rated AAA to AA-]</t>
  </si>
  <si>
    <t>Securities from Sovereigns [Rated A+ to A-], PSE and MDBs [Rated AAA to AA-]</t>
  </si>
  <si>
    <t>Cash on Hand</t>
  </si>
  <si>
    <r>
      <t>Total Unencumbered Liquidity Available</t>
    </r>
    <r>
      <rPr>
        <i/>
        <sz val="11"/>
        <rFont val="Calibri"/>
        <family val="2"/>
        <scheme val="minor"/>
      </rPr>
      <t xml:space="preserve"> (from Section 5010)</t>
    </r>
  </si>
  <si>
    <r>
      <t xml:space="preserve">Total Deposit and Other Debt Liabilities </t>
    </r>
    <r>
      <rPr>
        <i/>
        <sz val="11"/>
        <rFont val="Calibri"/>
        <family val="2"/>
        <scheme val="minor"/>
      </rPr>
      <t>(from Section 5020)</t>
    </r>
  </si>
  <si>
    <t>Level 1 HQLA Assets:</t>
  </si>
  <si>
    <t>Level 2A HQLA Assets:</t>
  </si>
  <si>
    <t>Level 2B HQLA Assets:</t>
  </si>
  <si>
    <t>Classification: Protected B</t>
  </si>
  <si>
    <t>Statutory Liquidity Requirement per Liquidity Requirement Regulation</t>
  </si>
  <si>
    <t>January 2021</t>
  </si>
  <si>
    <t>Note: The interim LA Return reporting template is effective from January 1, 2021 until the final LA Return template is issued and implemented.</t>
  </si>
  <si>
    <t>High Quality Liquid Assets (HQLA) Held in Trust</t>
  </si>
  <si>
    <t>Shaded blue boxes are calculations (no data entry required).</t>
  </si>
  <si>
    <t>Blue boxes are datapoints for data entry.</t>
  </si>
  <si>
    <t>Pink boxes are for numbering of datapoints (section-row-column).</t>
  </si>
  <si>
    <t>E.g., Liquidity Adequacy Ratio: 5000-150-20.</t>
  </si>
  <si>
    <t>Total High Quality Liquid Assets (HQLA) Held in Trust</t>
  </si>
  <si>
    <t>Discount on Subordinated Debt</t>
  </si>
  <si>
    <t>Charter No.:</t>
  </si>
  <si>
    <t>Credit Union Name:</t>
  </si>
  <si>
    <r>
      <t xml:space="preserve">Equals </t>
    </r>
    <r>
      <rPr>
        <i/>
        <sz val="11"/>
        <color theme="1"/>
        <rFont val="Calibri"/>
        <family val="2"/>
        <scheme val="minor"/>
      </rPr>
      <t>FSR Line 1010 - Cash</t>
    </r>
  </si>
  <si>
    <r>
      <t xml:space="preserve">Equals </t>
    </r>
    <r>
      <rPr>
        <i/>
        <sz val="11"/>
        <color theme="1"/>
        <rFont val="Calibri"/>
        <family val="2"/>
        <scheme val="minor"/>
      </rPr>
      <t>FSR Line 2180 - Total Deposits</t>
    </r>
  </si>
  <si>
    <r>
      <t xml:space="preserve">Equals </t>
    </r>
    <r>
      <rPr>
        <i/>
        <sz val="11"/>
        <color theme="1"/>
        <rFont val="Calibri"/>
        <family val="2"/>
        <scheme val="minor"/>
      </rPr>
      <t>FSR Line 2050 - Total Borrowings</t>
    </r>
  </si>
  <si>
    <r>
      <t xml:space="preserve">Equals </t>
    </r>
    <r>
      <rPr>
        <i/>
        <sz val="11"/>
        <color theme="1"/>
        <rFont val="Calibri"/>
        <family val="2"/>
        <scheme val="minor"/>
      </rPr>
      <t xml:space="preserve">FSR Lines [2255 + 2295] - [Subordinated Debt - CUDIC/SCCU </t>
    </r>
    <r>
      <rPr>
        <sz val="11"/>
        <color theme="1"/>
        <rFont val="Calibri"/>
        <family val="2"/>
        <scheme val="minor"/>
      </rPr>
      <t>plus</t>
    </r>
    <r>
      <rPr>
        <i/>
        <sz val="11"/>
        <color theme="1"/>
        <rFont val="Calibri"/>
        <family val="2"/>
        <scheme val="minor"/>
      </rPr>
      <t xml:space="preserve"> Other]</t>
    </r>
  </si>
  <si>
    <r>
      <t xml:space="preserve">Cash held in trust and reported in </t>
    </r>
    <r>
      <rPr>
        <i/>
        <sz val="11"/>
        <color theme="1"/>
        <rFont val="Calibri"/>
        <family val="2"/>
        <scheme val="minor"/>
      </rPr>
      <t>FSR Line 1050 - Deposits with Deposit Taking Institutions</t>
    </r>
  </si>
  <si>
    <r>
      <t xml:space="preserve">Qualifying BAs held in trust and reported in </t>
    </r>
    <r>
      <rPr>
        <i/>
        <sz val="11"/>
        <color theme="1"/>
        <rFont val="Calibri"/>
        <family val="2"/>
        <scheme val="minor"/>
      </rPr>
      <t>FSR Lines [1060] - Debt Security Instruments</t>
    </r>
  </si>
  <si>
    <r>
      <t xml:space="preserve">Qualifying MBS held in trust and reported in </t>
    </r>
    <r>
      <rPr>
        <i/>
        <sz val="11"/>
        <color theme="1"/>
        <rFont val="Calibri"/>
        <family val="2"/>
        <scheme val="minor"/>
      </rPr>
      <t>FSR Line 1078 - Securities Secured by Mortgages: Guaranteed by CMHC</t>
    </r>
  </si>
  <si>
    <r>
      <t xml:space="preserve">Qualifying CMB held in trust and reported in </t>
    </r>
    <r>
      <rPr>
        <i/>
        <sz val="11"/>
        <color theme="1"/>
        <rFont val="Calibri"/>
        <family val="2"/>
        <scheme val="minor"/>
      </rPr>
      <t>FSR Line 1078 - Securities Secured by Mortgages: Guaranteed by CMHC</t>
    </r>
  </si>
  <si>
    <r>
      <t xml:space="preserve">Qualifying securities held in trust and reported in </t>
    </r>
    <r>
      <rPr>
        <i/>
        <sz val="11"/>
        <color theme="1"/>
        <rFont val="Calibri"/>
        <family val="2"/>
        <scheme val="minor"/>
      </rPr>
      <t>FSR Line 1040 - Guaranteed Security Instrument</t>
    </r>
  </si>
  <si>
    <r>
      <t xml:space="preserve">Qualifying securities held in trust and reported in </t>
    </r>
    <r>
      <rPr>
        <i/>
        <sz val="11"/>
        <color theme="1"/>
        <rFont val="Calibri"/>
        <family val="2"/>
        <scheme val="minor"/>
      </rPr>
      <t>FSR Lines [1060 + 1070 to 1073] - Debt Security Instruments and Commercial Paper</t>
    </r>
  </si>
  <si>
    <r>
      <t xml:space="preserve">Qualifying securities held in trust and reported in </t>
    </r>
    <r>
      <rPr>
        <i/>
        <sz val="11"/>
        <color theme="1"/>
        <rFont val="Calibri"/>
        <family val="2"/>
        <scheme val="minor"/>
      </rPr>
      <t>FSR Lines [1060] - Debt Security Instruments</t>
    </r>
  </si>
  <si>
    <r>
      <t xml:space="preserve">Qualifying securities held in trust and reported in </t>
    </r>
    <r>
      <rPr>
        <i/>
        <sz val="11"/>
        <color theme="1"/>
        <rFont val="Calibri"/>
        <family val="2"/>
        <scheme val="minor"/>
      </rPr>
      <t>FSR Line 1079 - Securities Secured by Mortgages: Other Mortgage Backed Securities</t>
    </r>
  </si>
  <si>
    <r>
      <t xml:space="preserve">Qualifying equity shares held in trust and reported in </t>
    </r>
    <r>
      <rPr>
        <i/>
        <sz val="11"/>
        <color theme="1"/>
        <rFont val="Calibri"/>
        <family val="2"/>
        <scheme val="minor"/>
      </rPr>
      <t>FSR Line 1080 - Other Liquidity Investments</t>
    </r>
  </si>
  <si>
    <t>Cash Deposits Held in Trust</t>
  </si>
  <si>
    <t>5000-100-10</t>
  </si>
  <si>
    <t>5000-110-10</t>
  </si>
  <si>
    <t>5010-100-10</t>
  </si>
  <si>
    <t>5010-110-10</t>
  </si>
  <si>
    <t>5010-120-10</t>
  </si>
  <si>
    <t>5010-150-10</t>
  </si>
  <si>
    <t>5010-160-10</t>
  </si>
  <si>
    <t>5010-200-10</t>
  </si>
  <si>
    <t>5010-210-10</t>
  </si>
  <si>
    <t>5010-220-10</t>
  </si>
  <si>
    <t>5010-250-10</t>
  </si>
  <si>
    <t>5010-300-10</t>
  </si>
  <si>
    <t>5010-310-10</t>
  </si>
  <si>
    <t>5010-320-10</t>
  </si>
  <si>
    <t>5010-350-10</t>
  </si>
  <si>
    <t>5010-400-10</t>
  </si>
  <si>
    <t>5010-410-10</t>
  </si>
  <si>
    <t>5010-420-10</t>
  </si>
  <si>
    <t>5010-450-10</t>
  </si>
  <si>
    <t>5010-490-10</t>
  </si>
  <si>
    <t>5010-500-10</t>
  </si>
  <si>
    <t>5020-100-10</t>
  </si>
  <si>
    <t>5020-110-10</t>
  </si>
  <si>
    <t>5020-120-10</t>
  </si>
  <si>
    <t>5020-150-10</t>
  </si>
  <si>
    <t>5000-150-20</t>
  </si>
  <si>
    <t>5010-200-20</t>
  </si>
  <si>
    <t>5010-210-20</t>
  </si>
  <si>
    <t>5010-220-20</t>
  </si>
  <si>
    <t>5010-250-20</t>
  </si>
  <si>
    <t>5010-200-30</t>
  </si>
  <si>
    <t>5010-210-30</t>
  </si>
  <si>
    <t>5010-220-30</t>
  </si>
  <si>
    <t>5010-250-30</t>
  </si>
  <si>
    <t>5010-400-20</t>
  </si>
  <si>
    <t>5010-410-20</t>
  </si>
  <si>
    <t>5010-420-20</t>
  </si>
  <si>
    <t>5010-450-20</t>
  </si>
  <si>
    <t>5010-400-30</t>
  </si>
  <si>
    <t>5010-410-30</t>
  </si>
  <si>
    <t>5010-420-30</t>
  </si>
  <si>
    <t>5010-450-30</t>
  </si>
  <si>
    <t>5010-300-20</t>
  </si>
  <si>
    <t>5010-310-20</t>
  </si>
  <si>
    <t>5010-320-20</t>
  </si>
  <si>
    <t>5010-350-20</t>
  </si>
  <si>
    <t>5010-300-30</t>
  </si>
  <si>
    <t>5010-310-30</t>
  </si>
  <si>
    <t>5010-320-30</t>
  </si>
  <si>
    <t>5010-350-30</t>
  </si>
  <si>
    <t>5010-490-20</t>
  </si>
  <si>
    <t>5010-490-30</t>
  </si>
  <si>
    <t>BC Financial Services Authority</t>
  </si>
  <si>
    <t>Interim Reporting Template:</t>
  </si>
  <si>
    <t>Interim Liquidity Adequacy Return (LA Return) Reporting Template</t>
  </si>
  <si>
    <t>Cash and Bankers' Acceptances</t>
  </si>
  <si>
    <t>Bankers' Acceptances Held in Trust</t>
  </si>
  <si>
    <t>Total Cash and Bankers' Acceptances</t>
  </si>
  <si>
    <t>Eligible Cash and Bankers' Acceptances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</si>
</sst>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8"/>
      <color rgb="FF158EC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rgb="FF7F7F7F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2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4" borderId="1" xfId="0" quotePrefix="1" applyFill="1" applyBorder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3" borderId="0" xfId="0" applyFont="1" applyFill="1"/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quotePrefix="1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0" fillId="0" borderId="3" xfId="0" applyBorder="1"/>
    <xf numFmtId="0" fontId="12" fillId="0" borderId="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3" borderId="0" xfId="0" applyFont="1" applyFill="1" applyAlignment="1"/>
    <xf numFmtId="0" fontId="5" fillId="0" borderId="0" xfId="0" applyFont="1" applyAlignment="1"/>
    <xf numFmtId="0" fontId="13" fillId="0" borderId="0" xfId="0" applyFont="1" applyAlignment="1"/>
    <xf numFmtId="0" fontId="5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Alignment="1">
      <alignment horizontal="left" indent="1"/>
    </xf>
    <xf numFmtId="0" fontId="12" fillId="0" borderId="3" xfId="0" applyFont="1" applyBorder="1" applyAlignment="1">
      <alignment vertical="center"/>
    </xf>
    <xf numFmtId="0" fontId="5" fillId="3" borderId="0" xfId="0" applyFont="1" applyFill="1"/>
    <xf numFmtId="0" fontId="7" fillId="0" borderId="0" xfId="0" applyFont="1" applyFill="1"/>
    <xf numFmtId="164" fontId="5" fillId="5" borderId="2" xfId="2" applyNumberFormat="1" applyFont="1" applyFill="1" applyBorder="1" applyAlignment="1">
      <alignment horizontal="center"/>
    </xf>
    <xf numFmtId="164" fontId="5" fillId="5" borderId="2" xfId="2" applyNumberFormat="1" applyFont="1" applyFill="1" applyBorder="1" applyAlignment="1">
      <alignment horizontal="left"/>
    </xf>
    <xf numFmtId="10" fontId="5" fillId="5" borderId="2" xfId="3" applyNumberFormat="1" applyFont="1" applyFill="1" applyBorder="1" applyAlignment="1">
      <alignment horizontal="right" indent="1"/>
    </xf>
    <xf numFmtId="1" fontId="0" fillId="0" borderId="0" xfId="0" applyNumberFormat="1"/>
    <xf numFmtId="1" fontId="0" fillId="5" borderId="0" xfId="0" applyNumberFormat="1" applyFill="1"/>
    <xf numFmtId="1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protection locked="0"/>
    </xf>
    <xf numFmtId="164" fontId="5" fillId="0" borderId="2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4" borderId="1" xfId="0" quotePrefix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5" fillId="0" borderId="0" xfId="0" applyFont="1" applyAlignment="1">
      <alignment horizontal="right" vertical="center"/>
    </xf>
    <xf numFmtId="0" fontId="5" fillId="0" borderId="0" xfId="0" applyFont="1" applyAlignment="1" applyProtection="1"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5" borderId="0" xfId="0" applyNumberFormat="1" applyFill="1"/>
  </cellXfs>
  <cellStyles count="4">
    <cellStyle name="Comma" xfId="2" builtinId="3"/>
    <cellStyle name="Comma 2" xfId="1" xr:uid="{00000000-0005-0000-0000-00002F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8</xdr:row>
      <xdr:rowOff>137795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A8485D-51E5-43A5-BEBE-CE7A118BAD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1600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7811-8447-48C0-9617-53C91B9AF8CF}">
  <dimension ref="A18:J45"/>
  <sheetViews>
    <sheetView tabSelected="1" zoomScale="70" zoomScaleNormal="70" workbookViewId="0">
      <selection activeCell="K1" sqref="K1"/>
    </sheetView>
  </sheetViews>
  <sheetFormatPr defaultRowHeight="14.5" x14ac:dyDescent="0.35"/>
  <sheetData>
    <row r="18" spans="10:10" ht="36" x14ac:dyDescent="0.35">
      <c r="J18" s="19" t="s">
        <v>122</v>
      </c>
    </row>
    <row r="20" spans="10:10" ht="36" x14ac:dyDescent="0.35">
      <c r="J20" s="60" t="s">
        <v>123</v>
      </c>
    </row>
    <row r="21" spans="10:10" ht="36" x14ac:dyDescent="0.35">
      <c r="J21" s="20" t="s">
        <v>34</v>
      </c>
    </row>
    <row r="23" spans="10:10" ht="26" x14ac:dyDescent="0.35">
      <c r="J23" s="21" t="s">
        <v>45</v>
      </c>
    </row>
    <row r="38" spans="1:10" x14ac:dyDescent="0.35">
      <c r="A38" s="22" t="s">
        <v>28</v>
      </c>
      <c r="B38" s="23"/>
      <c r="C38" s="23"/>
      <c r="D38" s="23"/>
      <c r="E38" s="40" t="s">
        <v>43</v>
      </c>
      <c r="F38" s="23"/>
      <c r="G38" s="23"/>
      <c r="H38" s="23"/>
      <c r="I38" s="23"/>
      <c r="J38" s="24" t="s">
        <v>29</v>
      </c>
    </row>
    <row r="39" spans="1:10" x14ac:dyDescent="0.35">
      <c r="A39" s="25" t="s">
        <v>30</v>
      </c>
      <c r="J39" s="26" t="s">
        <v>31</v>
      </c>
    </row>
    <row r="40" spans="1:10" x14ac:dyDescent="0.35">
      <c r="A40" s="25" t="s">
        <v>32</v>
      </c>
      <c r="J40" s="27" t="s">
        <v>33</v>
      </c>
    </row>
    <row r="42" spans="1:10" ht="14.5" customHeight="1" x14ac:dyDescent="0.35"/>
    <row r="43" spans="1:10" ht="14.5" customHeight="1" x14ac:dyDescent="0.35"/>
    <row r="44" spans="1:10" ht="14.5" customHeight="1" x14ac:dyDescent="0.35"/>
    <row r="45" spans="1:10" ht="14.5" customHeight="1" x14ac:dyDescent="0.35"/>
  </sheetData>
  <sheetProtection algorithmName="SHA-512" hashValue="il0YijOe6uT5eBVYlpDhZmsaNJ7UIxFjdXkJu/K+xISe5rGlxnD02fPyfEalBl2tgbYjV1bP4hV07L3jOp04Wg==" saltValue="Tbqk7qCQTKLSVz1Y5xA7E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FA01F-7D8A-4B03-9928-3DB4A322010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5807-45D5-4360-B730-A6D2BFC73AF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68B4-BDF1-462F-8163-679D44897FE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9E80-53CE-4311-BBAE-72B4CBA7764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8EAB-07C7-4488-986B-9E9A038E497A}">
  <sheetPr>
    <pageSetUpPr fitToPage="1"/>
  </sheetPr>
  <dimension ref="A1:DD61"/>
  <sheetViews>
    <sheetView zoomScale="70" zoomScaleNormal="70" workbookViewId="0">
      <selection activeCell="H1" sqref="H1"/>
    </sheetView>
  </sheetViews>
  <sheetFormatPr defaultRowHeight="14.5" x14ac:dyDescent="0.35"/>
  <cols>
    <col min="1" max="1" width="3.81640625" style="1" customWidth="1"/>
    <col min="2" max="2" width="70.81640625" style="14" customWidth="1"/>
    <col min="3" max="3" width="8.81640625" customWidth="1"/>
    <col min="4" max="6" width="18.1796875" style="2" customWidth="1"/>
    <col min="7" max="7" width="3.81640625" style="1" customWidth="1"/>
    <col min="8" max="8" width="23.7265625" style="51" customWidth="1"/>
    <col min="9" max="108" width="8.7265625" style="51"/>
  </cols>
  <sheetData>
    <row r="1" spans="1:10" ht="15" thickBot="1" x14ac:dyDescent="0.4">
      <c r="A1" s="13"/>
      <c r="B1" s="28" t="s">
        <v>11</v>
      </c>
      <c r="C1" s="3"/>
      <c r="D1" s="4"/>
      <c r="E1" s="4"/>
      <c r="F1" s="4"/>
      <c r="I1" s="52"/>
      <c r="J1" s="53" t="s">
        <v>50</v>
      </c>
    </row>
    <row r="2" spans="1:10" ht="15" thickBot="1" x14ac:dyDescent="0.4">
      <c r="B2" s="29" t="s">
        <v>55</v>
      </c>
      <c r="D2" s="62"/>
      <c r="E2" s="63"/>
      <c r="F2" s="64"/>
      <c r="H2" s="54"/>
      <c r="J2" s="55" t="s">
        <v>51</v>
      </c>
    </row>
    <row r="3" spans="1:10" ht="15" thickBot="1" x14ac:dyDescent="0.4">
      <c r="B3" s="14" t="s">
        <v>54</v>
      </c>
      <c r="D3" s="48"/>
      <c r="H3" s="54"/>
      <c r="I3" s="56"/>
      <c r="J3" s="53" t="s">
        <v>49</v>
      </c>
    </row>
    <row r="4" spans="1:10" ht="15" thickBot="1" x14ac:dyDescent="0.4">
      <c r="B4" s="29" t="s">
        <v>0</v>
      </c>
      <c r="D4" s="49"/>
      <c r="H4" s="54"/>
      <c r="I4" s="57"/>
      <c r="J4" s="53" t="s">
        <v>48</v>
      </c>
    </row>
    <row r="5" spans="1:10" x14ac:dyDescent="0.35">
      <c r="B5" s="17" t="s">
        <v>124</v>
      </c>
      <c r="C5" s="41"/>
      <c r="D5" s="5"/>
      <c r="E5" s="5"/>
      <c r="F5" s="5"/>
    </row>
    <row r="6" spans="1:10" x14ac:dyDescent="0.35">
      <c r="B6" s="30" t="s">
        <v>44</v>
      </c>
      <c r="H6" s="54"/>
      <c r="I6" s="61" t="s">
        <v>46</v>
      </c>
    </row>
    <row r="7" spans="1:10" x14ac:dyDescent="0.35">
      <c r="B7" s="31"/>
      <c r="H7" s="58" t="s">
        <v>10</v>
      </c>
    </row>
    <row r="8" spans="1:10" ht="15" thickBot="1" x14ac:dyDescent="0.4">
      <c r="B8" s="42" t="s">
        <v>15</v>
      </c>
      <c r="D8" s="16" t="s">
        <v>1</v>
      </c>
      <c r="E8" s="16" t="s">
        <v>2</v>
      </c>
    </row>
    <row r="9" spans="1:10" ht="15" thickBot="1" x14ac:dyDescent="0.4">
      <c r="B9" s="32" t="s">
        <v>7</v>
      </c>
      <c r="D9" s="12">
        <v>10</v>
      </c>
      <c r="E9" s="12">
        <v>20</v>
      </c>
    </row>
    <row r="10" spans="1:10" ht="15" thickBot="1" x14ac:dyDescent="0.4">
      <c r="B10" s="33"/>
      <c r="D10" s="10"/>
    </row>
    <row r="11" spans="1:10" ht="15" thickBot="1" x14ac:dyDescent="0.4">
      <c r="B11" s="14" t="s">
        <v>38</v>
      </c>
      <c r="C11" s="11">
        <v>100</v>
      </c>
      <c r="D11" s="43">
        <f>D50</f>
        <v>0</v>
      </c>
    </row>
    <row r="12" spans="1:10" ht="15" thickBot="1" x14ac:dyDescent="0.4">
      <c r="B12" s="33" t="s">
        <v>39</v>
      </c>
      <c r="C12" s="11">
        <v>110</v>
      </c>
      <c r="D12" s="43">
        <f>D59</f>
        <v>0</v>
      </c>
    </row>
    <row r="13" spans="1:10" ht="15" thickBot="1" x14ac:dyDescent="0.4">
      <c r="B13" s="33"/>
      <c r="D13" s="10"/>
    </row>
    <row r="14" spans="1:10" ht="15" thickBot="1" x14ac:dyDescent="0.4">
      <c r="B14" s="34" t="s">
        <v>15</v>
      </c>
      <c r="C14" s="11">
        <v>150</v>
      </c>
      <c r="D14" s="10"/>
      <c r="E14" s="45" t="e">
        <f>D11/D12</f>
        <v>#DIV/0!</v>
      </c>
    </row>
    <row r="15" spans="1:10" x14ac:dyDescent="0.35">
      <c r="B15" s="33"/>
      <c r="D15" s="10"/>
    </row>
    <row r="16" spans="1:10" x14ac:dyDescent="0.35">
      <c r="B16" s="33"/>
      <c r="D16" s="10"/>
    </row>
    <row r="17" spans="1:108" ht="15" thickBot="1" x14ac:dyDescent="0.4">
      <c r="B17" s="42" t="s">
        <v>3</v>
      </c>
      <c r="D17" s="16" t="s">
        <v>16</v>
      </c>
      <c r="E17" s="16" t="s">
        <v>17</v>
      </c>
      <c r="F17" s="16" t="s">
        <v>18</v>
      </c>
    </row>
    <row r="18" spans="1:108" ht="15" thickBot="1" x14ac:dyDescent="0.4">
      <c r="B18" s="32" t="s">
        <v>8</v>
      </c>
      <c r="D18" s="12">
        <v>10</v>
      </c>
      <c r="E18" s="12">
        <v>20</v>
      </c>
      <c r="F18" s="12">
        <v>30</v>
      </c>
    </row>
    <row r="19" spans="1:108" x14ac:dyDescent="0.35">
      <c r="B19" s="33"/>
      <c r="D19" s="10"/>
      <c r="E19" s="10"/>
      <c r="F19" s="10"/>
    </row>
    <row r="20" spans="1:108" ht="15" thickBot="1" x14ac:dyDescent="0.4">
      <c r="B20" s="34" t="s">
        <v>125</v>
      </c>
      <c r="D20" s="10"/>
      <c r="E20" s="10"/>
      <c r="F20" s="10"/>
    </row>
    <row r="21" spans="1:108" ht="15" thickBot="1" x14ac:dyDescent="0.4">
      <c r="B21" s="35" t="s">
        <v>37</v>
      </c>
      <c r="C21" s="11">
        <v>100</v>
      </c>
      <c r="D21" s="50"/>
      <c r="E21" s="10"/>
      <c r="F21" s="10"/>
      <c r="H21" s="53" t="s">
        <v>56</v>
      </c>
    </row>
    <row r="22" spans="1:108" ht="15" thickBot="1" x14ac:dyDescent="0.4">
      <c r="B22" s="35" t="s">
        <v>69</v>
      </c>
      <c r="C22" s="6">
        <v>110</v>
      </c>
      <c r="D22" s="50"/>
      <c r="E22" s="10"/>
      <c r="F22" s="10"/>
      <c r="H22" s="53" t="s">
        <v>60</v>
      </c>
    </row>
    <row r="23" spans="1:108" ht="15" thickBot="1" x14ac:dyDescent="0.4">
      <c r="B23" s="35" t="s">
        <v>126</v>
      </c>
      <c r="C23" s="11">
        <v>120</v>
      </c>
      <c r="D23" s="50"/>
      <c r="E23" s="10"/>
      <c r="F23" s="10"/>
      <c r="H23" s="51" t="s">
        <v>61</v>
      </c>
    </row>
    <row r="24" spans="1:108" ht="15" thickBot="1" x14ac:dyDescent="0.4">
      <c r="B24" s="34" t="s">
        <v>127</v>
      </c>
      <c r="C24" s="11">
        <v>150</v>
      </c>
      <c r="D24" s="44">
        <f>SUM(D21:D23)</f>
        <v>0</v>
      </c>
      <c r="E24" s="10"/>
      <c r="F24" s="10"/>
      <c r="H24" s="53"/>
    </row>
    <row r="25" spans="1:108" ht="15" thickBot="1" x14ac:dyDescent="0.4">
      <c r="B25" s="34"/>
      <c r="D25" s="10"/>
      <c r="E25" s="10"/>
      <c r="F25" s="10"/>
    </row>
    <row r="26" spans="1:108" ht="15" thickBot="1" x14ac:dyDescent="0.4">
      <c r="B26" s="34" t="s">
        <v>128</v>
      </c>
      <c r="C26" s="11">
        <v>160</v>
      </c>
      <c r="D26" s="44">
        <f>MIN(D24,2%*D59)</f>
        <v>0</v>
      </c>
      <c r="E26" s="10"/>
      <c r="F26" s="10"/>
    </row>
    <row r="27" spans="1:108" x14ac:dyDescent="0.35">
      <c r="B27" s="33"/>
      <c r="C27" s="9"/>
      <c r="D27" s="18"/>
      <c r="E27" s="10"/>
      <c r="F27" s="10"/>
    </row>
    <row r="28" spans="1:108" x14ac:dyDescent="0.35">
      <c r="B28" s="34" t="s">
        <v>47</v>
      </c>
      <c r="D28" s="10"/>
      <c r="E28" s="10"/>
      <c r="F28" s="10"/>
    </row>
    <row r="29" spans="1:108" x14ac:dyDescent="0.35">
      <c r="B29" s="33"/>
      <c r="D29" s="10"/>
      <c r="E29" s="10"/>
      <c r="F29" s="10"/>
    </row>
    <row r="30" spans="1:108" s="2" customFormat="1" ht="15" thickBot="1" x14ac:dyDescent="0.4">
      <c r="A30" s="1"/>
      <c r="B30" s="37" t="s">
        <v>40</v>
      </c>
      <c r="C30"/>
      <c r="D30" s="7"/>
      <c r="E30" s="7"/>
      <c r="F30" s="7"/>
      <c r="G30" s="1"/>
      <c r="H30" s="51"/>
      <c r="I30" s="51"/>
      <c r="J30" s="51"/>
      <c r="K30" s="51"/>
      <c r="L30" s="51"/>
      <c r="M30" s="51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</row>
    <row r="31" spans="1:108" ht="15" thickBot="1" x14ac:dyDescent="0.4">
      <c r="B31" s="36" t="s">
        <v>22</v>
      </c>
      <c r="C31" s="6">
        <v>200</v>
      </c>
      <c r="D31" s="50"/>
      <c r="E31" s="50"/>
      <c r="F31" s="43">
        <f>SUM(D31:E31)</f>
        <v>0</v>
      </c>
      <c r="H31" s="51" t="s">
        <v>62</v>
      </c>
    </row>
    <row r="32" spans="1:108" ht="15" thickBot="1" x14ac:dyDescent="0.4">
      <c r="B32" s="36" t="s">
        <v>14</v>
      </c>
      <c r="C32" s="6">
        <v>210</v>
      </c>
      <c r="D32" s="50"/>
      <c r="E32" s="50"/>
      <c r="F32" s="43">
        <f t="shared" ref="F32:F33" si="0">SUM(D32:E32)</f>
        <v>0</v>
      </c>
      <c r="H32" s="51" t="s">
        <v>63</v>
      </c>
    </row>
    <row r="33" spans="1:108" ht="15" thickBot="1" x14ac:dyDescent="0.4">
      <c r="B33" s="36" t="s">
        <v>35</v>
      </c>
      <c r="C33" s="6">
        <v>220</v>
      </c>
      <c r="D33" s="50"/>
      <c r="E33" s="50"/>
      <c r="F33" s="43">
        <f t="shared" si="0"/>
        <v>0</v>
      </c>
      <c r="H33" s="51" t="s">
        <v>64</v>
      </c>
    </row>
    <row r="34" spans="1:108" s="2" customFormat="1" ht="15" thickBot="1" x14ac:dyDescent="0.4">
      <c r="A34" s="1"/>
      <c r="B34" s="35" t="s">
        <v>19</v>
      </c>
      <c r="C34" s="6">
        <v>250</v>
      </c>
      <c r="D34" s="43">
        <f>SUM(D31:D33)</f>
        <v>0</v>
      </c>
      <c r="E34" s="43">
        <f t="shared" ref="E34:F34" si="1">SUM(E31:E33)</f>
        <v>0</v>
      </c>
      <c r="F34" s="43">
        <f t="shared" si="1"/>
        <v>0</v>
      </c>
      <c r="G34" s="1"/>
      <c r="H34" s="51"/>
      <c r="I34" s="51"/>
      <c r="J34" s="51"/>
      <c r="K34" s="51"/>
      <c r="L34" s="51"/>
      <c r="M34" s="51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</row>
    <row r="35" spans="1:108" s="2" customFormat="1" x14ac:dyDescent="0.35">
      <c r="A35" s="1"/>
      <c r="B35" s="35"/>
      <c r="C35"/>
      <c r="D35" s="16"/>
      <c r="E35" s="16"/>
      <c r="F35" s="16"/>
      <c r="G35" s="1"/>
      <c r="H35" s="51"/>
      <c r="I35" s="51"/>
      <c r="J35" s="51"/>
      <c r="K35" s="51"/>
      <c r="L35" s="51"/>
      <c r="M35" s="51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</row>
    <row r="36" spans="1:108" s="2" customFormat="1" ht="15" thickBot="1" x14ac:dyDescent="0.4">
      <c r="A36" s="1"/>
      <c r="B36" s="37" t="s">
        <v>41</v>
      </c>
      <c r="C36"/>
      <c r="D36" s="16"/>
      <c r="E36" s="16"/>
      <c r="F36" s="16"/>
      <c r="G36" s="1"/>
      <c r="H36" s="51"/>
      <c r="I36" s="51"/>
      <c r="J36" s="51"/>
      <c r="K36" s="51"/>
      <c r="L36" s="51"/>
      <c r="M36" s="51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2" customFormat="1" ht="15" thickBot="1" x14ac:dyDescent="0.4">
      <c r="A37" s="1"/>
      <c r="B37" s="38" t="s">
        <v>36</v>
      </c>
      <c r="C37" s="6">
        <v>300</v>
      </c>
      <c r="D37" s="50"/>
      <c r="E37" s="50"/>
      <c r="F37" s="43">
        <f>SUM(D37:E37)</f>
        <v>0</v>
      </c>
      <c r="G37" s="1"/>
      <c r="H37" s="51" t="s">
        <v>64</v>
      </c>
      <c r="I37" s="51"/>
      <c r="J37" s="51"/>
      <c r="K37" s="51"/>
      <c r="L37" s="51"/>
      <c r="M37" s="51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s="2" customFormat="1" ht="15" thickBot="1" x14ac:dyDescent="0.4">
      <c r="A38" s="1"/>
      <c r="B38" s="36" t="s">
        <v>23</v>
      </c>
      <c r="C38" s="6">
        <v>310</v>
      </c>
      <c r="D38" s="50"/>
      <c r="E38" s="50"/>
      <c r="F38" s="43">
        <f t="shared" ref="F38:F39" si="2">SUM(D38:E38)</f>
        <v>0</v>
      </c>
      <c r="G38" s="1"/>
      <c r="H38" s="51" t="s">
        <v>65</v>
      </c>
      <c r="I38" s="51"/>
      <c r="J38" s="51"/>
      <c r="K38" s="51"/>
      <c r="L38" s="51"/>
      <c r="M38" s="51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</row>
    <row r="39" spans="1:108" s="2" customFormat="1" ht="15" thickBot="1" x14ac:dyDescent="0.4">
      <c r="A39" s="1"/>
      <c r="B39" s="36" t="s">
        <v>24</v>
      </c>
      <c r="C39" s="6">
        <v>320</v>
      </c>
      <c r="D39" s="50"/>
      <c r="E39" s="50"/>
      <c r="F39" s="43">
        <f t="shared" si="2"/>
        <v>0</v>
      </c>
      <c r="G39" s="1"/>
      <c r="H39" s="51" t="s">
        <v>66</v>
      </c>
      <c r="I39" s="51"/>
      <c r="J39" s="51"/>
      <c r="K39" s="51"/>
      <c r="L39" s="51"/>
      <c r="M39" s="51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</row>
    <row r="40" spans="1:108" s="2" customFormat="1" ht="15" thickBot="1" x14ac:dyDescent="0.4">
      <c r="A40" s="1"/>
      <c r="B40" s="35" t="s">
        <v>20</v>
      </c>
      <c r="C40" s="6">
        <v>350</v>
      </c>
      <c r="D40" s="43">
        <f>SUM(D37:D39)</f>
        <v>0</v>
      </c>
      <c r="E40" s="43">
        <f t="shared" ref="E40:F40" si="3">SUM(E37:E39)</f>
        <v>0</v>
      </c>
      <c r="F40" s="43">
        <f t="shared" si="3"/>
        <v>0</v>
      </c>
      <c r="G40" s="1"/>
      <c r="H40" s="51"/>
      <c r="I40" s="51"/>
      <c r="J40" s="51"/>
      <c r="K40" s="51"/>
      <c r="L40" s="51"/>
      <c r="M40" s="51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</row>
    <row r="41" spans="1:108" s="2" customFormat="1" x14ac:dyDescent="0.35">
      <c r="A41" s="1"/>
      <c r="B41" s="35"/>
      <c r="C41"/>
      <c r="D41" s="16"/>
      <c r="E41" s="16"/>
      <c r="F41" s="16"/>
      <c r="G41" s="1"/>
      <c r="H41" s="51"/>
      <c r="I41" s="51"/>
      <c r="J41" s="51"/>
      <c r="K41" s="51"/>
      <c r="L41" s="51"/>
      <c r="M41" s="51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s="2" customFormat="1" ht="15" thickBot="1" x14ac:dyDescent="0.4">
      <c r="A42" s="1"/>
      <c r="B42" s="37" t="s">
        <v>42</v>
      </c>
      <c r="C42"/>
      <c r="D42" s="16"/>
      <c r="E42" s="16"/>
      <c r="F42" s="16"/>
      <c r="G42" s="1"/>
      <c r="H42" s="51"/>
      <c r="I42" s="51"/>
      <c r="J42" s="51"/>
      <c r="K42" s="51"/>
      <c r="L42" s="51"/>
      <c r="M42" s="51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2" customFormat="1" ht="15" thickBot="1" x14ac:dyDescent="0.4">
      <c r="A43" s="1"/>
      <c r="B43" s="38" t="s">
        <v>25</v>
      </c>
      <c r="C43" s="6">
        <v>400</v>
      </c>
      <c r="D43" s="50"/>
      <c r="E43" s="50"/>
      <c r="F43" s="43">
        <f>SUM(D43:E43)</f>
        <v>0</v>
      </c>
      <c r="G43" s="1"/>
      <c r="H43" s="51" t="s">
        <v>67</v>
      </c>
      <c r="I43" s="51"/>
      <c r="J43" s="51"/>
      <c r="K43" s="51"/>
      <c r="L43" s="51"/>
      <c r="M43" s="51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</row>
    <row r="44" spans="1:108" s="2" customFormat="1" ht="15" thickBot="1" x14ac:dyDescent="0.4">
      <c r="A44" s="1"/>
      <c r="B44" s="36" t="s">
        <v>26</v>
      </c>
      <c r="C44" s="6">
        <v>410</v>
      </c>
      <c r="D44" s="50"/>
      <c r="E44" s="50"/>
      <c r="F44" s="43">
        <f t="shared" ref="F44:F45" si="4">SUM(D44:E44)</f>
        <v>0</v>
      </c>
      <c r="G44" s="1"/>
      <c r="H44" s="51" t="s">
        <v>65</v>
      </c>
      <c r="I44" s="51"/>
      <c r="J44" s="51"/>
      <c r="K44" s="51"/>
      <c r="L44" s="51"/>
      <c r="M44" s="51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</row>
    <row r="45" spans="1:108" s="2" customFormat="1" ht="15" thickBot="1" x14ac:dyDescent="0.4">
      <c r="A45" s="1"/>
      <c r="B45" s="36" t="s">
        <v>27</v>
      </c>
      <c r="C45" s="6">
        <v>420</v>
      </c>
      <c r="D45" s="50"/>
      <c r="E45" s="50"/>
      <c r="F45" s="43">
        <f t="shared" si="4"/>
        <v>0</v>
      </c>
      <c r="G45" s="1"/>
      <c r="H45" s="51" t="s">
        <v>68</v>
      </c>
      <c r="I45" s="51"/>
      <c r="J45" s="51"/>
      <c r="K45" s="51"/>
      <c r="L45" s="51"/>
      <c r="M45" s="51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</row>
    <row r="46" spans="1:108" s="2" customFormat="1" ht="15" thickBot="1" x14ac:dyDescent="0.4">
      <c r="A46" s="1"/>
      <c r="B46" s="39" t="s">
        <v>21</v>
      </c>
      <c r="C46" s="6">
        <v>450</v>
      </c>
      <c r="D46" s="43">
        <f>SUM(D43:D45)</f>
        <v>0</v>
      </c>
      <c r="E46" s="43">
        <f t="shared" ref="E46:F46" si="5">SUM(E43:E45)</f>
        <v>0</v>
      </c>
      <c r="F46" s="43">
        <f t="shared" si="5"/>
        <v>0</v>
      </c>
      <c r="G46" s="1"/>
      <c r="H46" s="51"/>
      <c r="I46" s="51"/>
      <c r="J46" s="51"/>
      <c r="K46" s="51"/>
      <c r="L46" s="51"/>
      <c r="M46" s="51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</row>
    <row r="47" spans="1:108" s="2" customFormat="1" ht="15" thickBot="1" x14ac:dyDescent="0.4">
      <c r="A47" s="1"/>
      <c r="B47" s="39"/>
      <c r="C47" s="8"/>
      <c r="D47" s="18"/>
      <c r="E47" s="18"/>
      <c r="F47" s="18"/>
      <c r="G47" s="1"/>
      <c r="H47" s="51"/>
      <c r="I47" s="51"/>
      <c r="J47" s="51"/>
      <c r="K47" s="51"/>
      <c r="L47" s="51"/>
      <c r="M47" s="51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</row>
    <row r="48" spans="1:108" s="2" customFormat="1" ht="15" thickBot="1" x14ac:dyDescent="0.4">
      <c r="A48" s="1"/>
      <c r="B48" s="34" t="s">
        <v>52</v>
      </c>
      <c r="C48" s="6">
        <v>490</v>
      </c>
      <c r="D48" s="43">
        <f>D34+D40+D46</f>
        <v>0</v>
      </c>
      <c r="E48" s="43">
        <f t="shared" ref="E48:F48" si="6">E34+E40+E46</f>
        <v>0</v>
      </c>
      <c r="F48" s="43">
        <f t="shared" si="6"/>
        <v>0</v>
      </c>
      <c r="G48" s="1"/>
      <c r="H48" s="51"/>
      <c r="I48" s="51"/>
      <c r="J48" s="51"/>
      <c r="K48" s="51"/>
      <c r="L48" s="51"/>
      <c r="M48" s="51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</row>
    <row r="49" spans="1:108" s="2" customFormat="1" ht="15" thickBot="1" x14ac:dyDescent="0.4">
      <c r="A49" s="1"/>
      <c r="B49" s="33"/>
      <c r="C49"/>
      <c r="D49" s="10"/>
      <c r="E49" s="10"/>
      <c r="F49" s="10"/>
      <c r="G49" s="1"/>
      <c r="H49" s="51"/>
      <c r="I49" s="51"/>
      <c r="J49" s="51"/>
      <c r="K49" s="51"/>
      <c r="L49" s="51"/>
      <c r="M49" s="51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ht="15" thickBot="1" x14ac:dyDescent="0.4">
      <c r="B50" s="34" t="s">
        <v>4</v>
      </c>
      <c r="C50" s="6">
        <v>500</v>
      </c>
      <c r="D50" s="43">
        <f>D26+D48</f>
        <v>0</v>
      </c>
      <c r="E50" s="18"/>
      <c r="F50" s="18"/>
    </row>
    <row r="51" spans="1:108" x14ac:dyDescent="0.35">
      <c r="B51" s="33"/>
      <c r="D51" s="10"/>
    </row>
    <row r="52" spans="1:108" x14ac:dyDescent="0.35">
      <c r="B52" s="33"/>
      <c r="D52" s="10"/>
    </row>
    <row r="53" spans="1:108" ht="15" thickBot="1" x14ac:dyDescent="0.4">
      <c r="B53" s="42" t="s">
        <v>12</v>
      </c>
      <c r="D53" s="16" t="s">
        <v>1</v>
      </c>
    </row>
    <row r="54" spans="1:108" ht="15" thickBot="1" x14ac:dyDescent="0.4">
      <c r="B54" s="32" t="s">
        <v>9</v>
      </c>
      <c r="D54" s="12">
        <v>10</v>
      </c>
    </row>
    <row r="55" spans="1:108" ht="15" thickBot="1" x14ac:dyDescent="0.4">
      <c r="B55" s="33"/>
      <c r="D55" s="10"/>
    </row>
    <row r="56" spans="1:108" ht="15" thickBot="1" x14ac:dyDescent="0.4">
      <c r="B56" s="35" t="s">
        <v>5</v>
      </c>
      <c r="C56" s="11">
        <v>100</v>
      </c>
      <c r="D56" s="50"/>
      <c r="H56" s="51" t="s">
        <v>57</v>
      </c>
    </row>
    <row r="57" spans="1:108" ht="15" thickBot="1" x14ac:dyDescent="0.4">
      <c r="B57" s="35" t="s">
        <v>6</v>
      </c>
      <c r="C57" s="11">
        <v>110</v>
      </c>
      <c r="D57" s="50"/>
      <c r="H57" s="51" t="s">
        <v>58</v>
      </c>
    </row>
    <row r="58" spans="1:108" ht="15" thickBot="1" x14ac:dyDescent="0.4">
      <c r="B58" s="35" t="s">
        <v>53</v>
      </c>
      <c r="C58" s="11">
        <v>120</v>
      </c>
      <c r="D58" s="50"/>
      <c r="H58" s="51" t="s">
        <v>59</v>
      </c>
    </row>
    <row r="59" spans="1:108" ht="15" thickBot="1" x14ac:dyDescent="0.4">
      <c r="B59" s="34" t="s">
        <v>13</v>
      </c>
      <c r="C59" s="11">
        <v>150</v>
      </c>
      <c r="D59" s="43">
        <f>SUM(D56:D58)</f>
        <v>0</v>
      </c>
    </row>
    <row r="60" spans="1:108" x14ac:dyDescent="0.35">
      <c r="B60" s="33"/>
      <c r="D60" s="15"/>
    </row>
    <row r="61" spans="1:108" x14ac:dyDescent="0.35">
      <c r="B61" s="33"/>
      <c r="D61" s="15"/>
    </row>
  </sheetData>
  <sheetProtection algorithmName="SHA-512" hashValue="AXreUFWYyYCL44x2VY7su05JCmLv9hieLNVZ9PR7AEAVNJB0nV0b8xQjIBrlOsN03Jn1eEHKAfCfETx9cRYJew==" saltValue="1KJN/sThkZ/utvxmhjXBfg==" spinCount="100000" sheet="1" objects="1" scenarios="1" formatColumns="0" formatRows="0"/>
  <mergeCells count="1">
    <mergeCell ref="D2:F2"/>
  </mergeCells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&amp;LInterim Liquidity Adequacy Return
Effective January 2021&amp;R&amp;P/&amp;N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22E5-254E-4E1A-9B85-8004429071A9}">
  <dimension ref="A1:B52"/>
  <sheetViews>
    <sheetView zoomScale="70" zoomScaleNormal="70" workbookViewId="0">
      <selection activeCell="C1" sqref="C1"/>
    </sheetView>
  </sheetViews>
  <sheetFormatPr defaultRowHeight="14.5" x14ac:dyDescent="0.35"/>
  <cols>
    <col min="1" max="1" width="13.6328125" customWidth="1"/>
    <col min="2" max="2" width="28.7265625" style="46" customWidth="1"/>
  </cols>
  <sheetData>
    <row r="1" spans="1:2" x14ac:dyDescent="0.35">
      <c r="A1" t="s">
        <v>70</v>
      </c>
      <c r="B1" s="47">
        <f>LAReturn!D11</f>
        <v>0</v>
      </c>
    </row>
    <row r="2" spans="1:2" x14ac:dyDescent="0.35">
      <c r="A2" t="s">
        <v>71</v>
      </c>
      <c r="B2" s="47">
        <f>LAReturn!D12</f>
        <v>0</v>
      </c>
    </row>
    <row r="3" spans="1:2" x14ac:dyDescent="0.35">
      <c r="A3" t="s">
        <v>95</v>
      </c>
      <c r="B3" s="65" t="e">
        <f>LAReturn!E14</f>
        <v>#DIV/0!</v>
      </c>
    </row>
    <row r="4" spans="1:2" x14ac:dyDescent="0.35">
      <c r="A4" t="s">
        <v>72</v>
      </c>
      <c r="B4" s="46">
        <f>LAReturn!D21</f>
        <v>0</v>
      </c>
    </row>
    <row r="5" spans="1:2" x14ac:dyDescent="0.35">
      <c r="A5" t="s">
        <v>73</v>
      </c>
      <c r="B5" s="46">
        <f>LAReturn!D22</f>
        <v>0</v>
      </c>
    </row>
    <row r="6" spans="1:2" x14ac:dyDescent="0.35">
      <c r="A6" t="s">
        <v>74</v>
      </c>
      <c r="B6" s="46">
        <f>LAReturn!D23</f>
        <v>0</v>
      </c>
    </row>
    <row r="7" spans="1:2" x14ac:dyDescent="0.35">
      <c r="A7" t="s">
        <v>75</v>
      </c>
      <c r="B7" s="47">
        <f>LAReturn!D24</f>
        <v>0</v>
      </c>
    </row>
    <row r="8" spans="1:2" x14ac:dyDescent="0.35">
      <c r="A8" t="s">
        <v>76</v>
      </c>
      <c r="B8" s="47">
        <f>LAReturn!D26</f>
        <v>0</v>
      </c>
    </row>
    <row r="9" spans="1:2" x14ac:dyDescent="0.35">
      <c r="A9" t="s">
        <v>77</v>
      </c>
      <c r="B9" s="46">
        <f>LAReturn!D31</f>
        <v>0</v>
      </c>
    </row>
    <row r="10" spans="1:2" x14ac:dyDescent="0.35">
      <c r="A10" t="s">
        <v>78</v>
      </c>
      <c r="B10" s="46">
        <f>LAReturn!D32</f>
        <v>0</v>
      </c>
    </row>
    <row r="11" spans="1:2" x14ac:dyDescent="0.35">
      <c r="A11" t="s">
        <v>79</v>
      </c>
      <c r="B11" s="46">
        <f>LAReturn!D33</f>
        <v>0</v>
      </c>
    </row>
    <row r="12" spans="1:2" x14ac:dyDescent="0.35">
      <c r="A12" t="s">
        <v>80</v>
      </c>
      <c r="B12" s="47">
        <f>LAReturn!D34</f>
        <v>0</v>
      </c>
    </row>
    <row r="13" spans="1:2" x14ac:dyDescent="0.35">
      <c r="A13" t="s">
        <v>96</v>
      </c>
      <c r="B13" s="46">
        <f>LAReturn!E31</f>
        <v>0</v>
      </c>
    </row>
    <row r="14" spans="1:2" x14ac:dyDescent="0.35">
      <c r="A14" t="s">
        <v>97</v>
      </c>
      <c r="B14" s="46">
        <f>LAReturn!E32</f>
        <v>0</v>
      </c>
    </row>
    <row r="15" spans="1:2" x14ac:dyDescent="0.35">
      <c r="A15" t="s">
        <v>98</v>
      </c>
      <c r="B15" s="46">
        <f>LAReturn!E33</f>
        <v>0</v>
      </c>
    </row>
    <row r="16" spans="1:2" x14ac:dyDescent="0.35">
      <c r="A16" t="s">
        <v>99</v>
      </c>
      <c r="B16" s="47">
        <f>LAReturn!E34</f>
        <v>0</v>
      </c>
    </row>
    <row r="17" spans="1:2" x14ac:dyDescent="0.35">
      <c r="A17" t="s">
        <v>100</v>
      </c>
      <c r="B17" s="46">
        <f>LAReturn!F31</f>
        <v>0</v>
      </c>
    </row>
    <row r="18" spans="1:2" x14ac:dyDescent="0.35">
      <c r="A18" t="s">
        <v>101</v>
      </c>
      <c r="B18" s="46">
        <f>LAReturn!F32</f>
        <v>0</v>
      </c>
    </row>
    <row r="19" spans="1:2" x14ac:dyDescent="0.35">
      <c r="A19" t="s">
        <v>102</v>
      </c>
      <c r="B19" s="46">
        <f>LAReturn!F33</f>
        <v>0</v>
      </c>
    </row>
    <row r="20" spans="1:2" x14ac:dyDescent="0.35">
      <c r="A20" t="s">
        <v>103</v>
      </c>
      <c r="B20" s="47">
        <f>LAReturn!F34</f>
        <v>0</v>
      </c>
    </row>
    <row r="21" spans="1:2" x14ac:dyDescent="0.35">
      <c r="A21" t="s">
        <v>81</v>
      </c>
      <c r="B21" s="46">
        <f>LAReturn!D37</f>
        <v>0</v>
      </c>
    </row>
    <row r="22" spans="1:2" x14ac:dyDescent="0.35">
      <c r="A22" t="s">
        <v>82</v>
      </c>
      <c r="B22" s="46">
        <f>LAReturn!D38</f>
        <v>0</v>
      </c>
    </row>
    <row r="23" spans="1:2" x14ac:dyDescent="0.35">
      <c r="A23" t="s">
        <v>83</v>
      </c>
      <c r="B23" s="46">
        <f>LAReturn!D39</f>
        <v>0</v>
      </c>
    </row>
    <row r="24" spans="1:2" x14ac:dyDescent="0.35">
      <c r="A24" t="s">
        <v>84</v>
      </c>
      <c r="B24" s="47">
        <f>LAReturn!D40</f>
        <v>0</v>
      </c>
    </row>
    <row r="25" spans="1:2" x14ac:dyDescent="0.35">
      <c r="A25" t="s">
        <v>112</v>
      </c>
      <c r="B25" s="46">
        <f>LAReturn!E37</f>
        <v>0</v>
      </c>
    </row>
    <row r="26" spans="1:2" x14ac:dyDescent="0.35">
      <c r="A26" t="s">
        <v>113</v>
      </c>
      <c r="B26" s="46">
        <f>LAReturn!E38</f>
        <v>0</v>
      </c>
    </row>
    <row r="27" spans="1:2" x14ac:dyDescent="0.35">
      <c r="A27" t="s">
        <v>114</v>
      </c>
      <c r="B27" s="46">
        <f>LAReturn!E39</f>
        <v>0</v>
      </c>
    </row>
    <row r="28" spans="1:2" x14ac:dyDescent="0.35">
      <c r="A28" t="s">
        <v>115</v>
      </c>
      <c r="B28" s="47">
        <f>LAReturn!E40</f>
        <v>0</v>
      </c>
    </row>
    <row r="29" spans="1:2" x14ac:dyDescent="0.35">
      <c r="A29" t="s">
        <v>116</v>
      </c>
      <c r="B29" s="46">
        <f>LAReturn!F37</f>
        <v>0</v>
      </c>
    </row>
    <row r="30" spans="1:2" x14ac:dyDescent="0.35">
      <c r="A30" t="s">
        <v>117</v>
      </c>
      <c r="B30" s="46">
        <f>LAReturn!F38</f>
        <v>0</v>
      </c>
    </row>
    <row r="31" spans="1:2" x14ac:dyDescent="0.35">
      <c r="A31" t="s">
        <v>118</v>
      </c>
      <c r="B31" s="46">
        <f>LAReturn!F39</f>
        <v>0</v>
      </c>
    </row>
    <row r="32" spans="1:2" x14ac:dyDescent="0.35">
      <c r="A32" t="s">
        <v>119</v>
      </c>
      <c r="B32" s="47">
        <f>LAReturn!F40</f>
        <v>0</v>
      </c>
    </row>
    <row r="33" spans="1:2" x14ac:dyDescent="0.35">
      <c r="A33" t="s">
        <v>85</v>
      </c>
      <c r="B33" s="46">
        <f>LAReturn!D43</f>
        <v>0</v>
      </c>
    </row>
    <row r="34" spans="1:2" x14ac:dyDescent="0.35">
      <c r="A34" t="s">
        <v>86</v>
      </c>
      <c r="B34" s="46">
        <f>LAReturn!D44</f>
        <v>0</v>
      </c>
    </row>
    <row r="35" spans="1:2" x14ac:dyDescent="0.35">
      <c r="A35" t="s">
        <v>87</v>
      </c>
      <c r="B35" s="46">
        <f>LAReturn!D45</f>
        <v>0</v>
      </c>
    </row>
    <row r="36" spans="1:2" x14ac:dyDescent="0.35">
      <c r="A36" t="s">
        <v>88</v>
      </c>
      <c r="B36" s="47">
        <f>LAReturn!D46</f>
        <v>0</v>
      </c>
    </row>
    <row r="37" spans="1:2" x14ac:dyDescent="0.35">
      <c r="A37" t="s">
        <v>104</v>
      </c>
      <c r="B37" s="46">
        <f>LAReturn!E43</f>
        <v>0</v>
      </c>
    </row>
    <row r="38" spans="1:2" x14ac:dyDescent="0.35">
      <c r="A38" t="s">
        <v>105</v>
      </c>
      <c r="B38" s="46">
        <f>LAReturn!E44</f>
        <v>0</v>
      </c>
    </row>
    <row r="39" spans="1:2" x14ac:dyDescent="0.35">
      <c r="A39" t="s">
        <v>106</v>
      </c>
      <c r="B39" s="46">
        <f>LAReturn!E45</f>
        <v>0</v>
      </c>
    </row>
    <row r="40" spans="1:2" x14ac:dyDescent="0.35">
      <c r="A40" t="s">
        <v>107</v>
      </c>
      <c r="B40" s="47">
        <f>LAReturn!E46</f>
        <v>0</v>
      </c>
    </row>
    <row r="41" spans="1:2" x14ac:dyDescent="0.35">
      <c r="A41" t="s">
        <v>108</v>
      </c>
      <c r="B41" s="46">
        <f>LAReturn!F43</f>
        <v>0</v>
      </c>
    </row>
    <row r="42" spans="1:2" x14ac:dyDescent="0.35">
      <c r="A42" t="s">
        <v>109</v>
      </c>
      <c r="B42" s="46">
        <f>LAReturn!F44</f>
        <v>0</v>
      </c>
    </row>
    <row r="43" spans="1:2" x14ac:dyDescent="0.35">
      <c r="A43" t="s">
        <v>110</v>
      </c>
      <c r="B43" s="46">
        <f>LAReturn!F45</f>
        <v>0</v>
      </c>
    </row>
    <row r="44" spans="1:2" x14ac:dyDescent="0.35">
      <c r="A44" t="s">
        <v>111</v>
      </c>
      <c r="B44" s="47">
        <f>LAReturn!F46</f>
        <v>0</v>
      </c>
    </row>
    <row r="45" spans="1:2" x14ac:dyDescent="0.35">
      <c r="A45" t="s">
        <v>89</v>
      </c>
      <c r="B45" s="47">
        <f>LAReturn!D48</f>
        <v>0</v>
      </c>
    </row>
    <row r="46" spans="1:2" x14ac:dyDescent="0.35">
      <c r="A46" t="s">
        <v>120</v>
      </c>
      <c r="B46" s="47">
        <f>LAReturn!E48</f>
        <v>0</v>
      </c>
    </row>
    <row r="47" spans="1:2" x14ac:dyDescent="0.35">
      <c r="A47" t="s">
        <v>121</v>
      </c>
      <c r="B47" s="47">
        <f>LAReturn!F48</f>
        <v>0</v>
      </c>
    </row>
    <row r="48" spans="1:2" x14ac:dyDescent="0.35">
      <c r="A48" t="s">
        <v>90</v>
      </c>
      <c r="B48" s="47">
        <f>LAReturn!D50</f>
        <v>0</v>
      </c>
    </row>
    <row r="49" spans="1:2" x14ac:dyDescent="0.35">
      <c r="A49" t="s">
        <v>91</v>
      </c>
      <c r="B49" s="46">
        <f>LAReturn!D56</f>
        <v>0</v>
      </c>
    </row>
    <row r="50" spans="1:2" x14ac:dyDescent="0.35">
      <c r="A50" t="s">
        <v>92</v>
      </c>
      <c r="B50" s="46">
        <f>LAReturn!D57</f>
        <v>0</v>
      </c>
    </row>
    <row r="51" spans="1:2" x14ac:dyDescent="0.35">
      <c r="A51" t="s">
        <v>93</v>
      </c>
      <c r="B51" s="46">
        <f>LAReturn!D58</f>
        <v>0</v>
      </c>
    </row>
    <row r="52" spans="1:2" x14ac:dyDescent="0.35">
      <c r="A52" t="s">
        <v>94</v>
      </c>
      <c r="B52" s="47">
        <f>LAReturn!D59</f>
        <v>0</v>
      </c>
    </row>
  </sheetData>
  <sheetProtection algorithmName="SHA-512" hashValue="wJA3VKfPs5yOc/ZrUCo8n7PCOixg+daBAxYar1jTxemn1kp5u+P1LJvUsxqCOsBJf9X8ZzZaxC/Pa8JHMAH9aQ==" saltValue="QKrrzWoKQngUam8ALnP/C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D2D5-67F7-4D42-9815-8E131162036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DCB8-33B6-494B-8158-E1C0779F861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33B2-7D0A-41BF-B3CC-6D5D0972E55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F51A-9BD6-4CB5-8579-D8CF3F3CAE2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9765-DA42-438C-9F42-AF85CE74C60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B174-FA3A-49E0-9FE5-4B90F137168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</vt:lpstr>
      <vt:lpstr>LAReturn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LAReturn!Print_Area</vt:lpstr>
      <vt:lpstr>LAReturn!Print_Titles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Szinku, Tunde FSA:EX</cp:lastModifiedBy>
  <cp:lastPrinted>2020-12-14T21:59:23Z</cp:lastPrinted>
  <dcterms:created xsi:type="dcterms:W3CDTF">2019-01-08T17:46:18Z</dcterms:created>
  <dcterms:modified xsi:type="dcterms:W3CDTF">2020-12-15T00:31:02Z</dcterms:modified>
</cp:coreProperties>
</file>